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7715" windowHeight="1081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K14" i="1" l="1"/>
  <c r="O14" i="1" s="1"/>
  <c r="K15" i="1"/>
  <c r="O15" i="1" s="1"/>
  <c r="K16" i="1"/>
  <c r="O16" i="1" s="1"/>
  <c r="K17" i="1"/>
  <c r="O17" i="1" s="1"/>
  <c r="K18" i="1"/>
  <c r="O18" i="1" s="1"/>
  <c r="K19" i="1"/>
  <c r="O19" i="1" s="1"/>
  <c r="K20" i="1"/>
  <c r="O20" i="1" s="1"/>
  <c r="K21" i="1"/>
  <c r="K13" i="1"/>
  <c r="O13" i="1" s="1"/>
  <c r="H23" i="1"/>
  <c r="K23" i="1" l="1"/>
</calcChain>
</file>

<file path=xl/sharedStrings.xml><?xml version="1.0" encoding="utf-8"?>
<sst xmlns="http://schemas.openxmlformats.org/spreadsheetml/2006/main" count="39" uniqueCount="34">
  <si>
    <t>Aktie für Handelssystem</t>
  </si>
  <si>
    <t>"WWA"</t>
  </si>
  <si>
    <t>Church &amp; Dwight (US)</t>
  </si>
  <si>
    <t>Hormel Foods (US)</t>
  </si>
  <si>
    <t>Ball Corp. (US)</t>
  </si>
  <si>
    <t>Lancaster Colony Corp (US)</t>
  </si>
  <si>
    <t>Autozone (US)</t>
  </si>
  <si>
    <t>Starbucks (US)</t>
  </si>
  <si>
    <t>Carl Zeiss Meditec (D)</t>
  </si>
  <si>
    <t>MDAX-Short</t>
  </si>
  <si>
    <t>%</t>
  </si>
  <si>
    <t>Soll-Zustand:</t>
  </si>
  <si>
    <t>"Da möchte ich hin!"</t>
  </si>
  <si>
    <t>Cashquote</t>
  </si>
  <si>
    <t>Cashquote NICHT vergessen!</t>
  </si>
  <si>
    <t>Kapital</t>
  </si>
  <si>
    <t>"Das möchte ich investieren!"</t>
  </si>
  <si>
    <t>Soll-Anteil</t>
  </si>
  <si>
    <t>Kontrolle</t>
  </si>
  <si>
    <t>in €</t>
  </si>
  <si>
    <t xml:space="preserve"> = %-Anteil X Kapital</t>
  </si>
  <si>
    <t>Einzelpositionen!</t>
  </si>
  <si>
    <t>Kurs</t>
  </si>
  <si>
    <t>für Position</t>
  </si>
  <si>
    <t>Stückzahl</t>
  </si>
  <si>
    <t xml:space="preserve"> = Soll-Anteil / Kurs</t>
  </si>
  <si>
    <t>Anzahl der Aktien!</t>
  </si>
  <si>
    <t>Cash</t>
  </si>
  <si>
    <t>WKN</t>
  </si>
  <si>
    <t>Aktie</t>
  </si>
  <si>
    <t>ETF044</t>
  </si>
  <si>
    <t>Aufpassen!</t>
  </si>
  <si>
    <t>Wir erstellen zusammen die komplette Tabelle am Beispiel des WWA-Referenz-Depots vom 07.02.2019!</t>
  </si>
  <si>
    <t>"Tabelle aus dem Video!"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</si>
</sst>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1"/>
      <color rgb="FF1111F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0" xfId="0"/>
    <xf numFmtId="0" fontId="5" fillId="4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4" fontId="2" fillId="4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" fillId="0" borderId="0" xfId="0" applyFont="1"/>
    <xf numFmtId="0" fontId="10" fillId="0" borderId="0" xfId="0" applyFont="1"/>
    <xf numFmtId="0" fontId="5" fillId="2" borderId="8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0" fontId="11" fillId="0" borderId="0" xfId="0" applyFont="1"/>
    <xf numFmtId="164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0" fillId="0" borderId="10" xfId="0" applyNumberFormat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4" fontId="2" fillId="4" borderId="12" xfId="0" applyNumberFormat="1" applyFon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2" fillId="0" borderId="0" xfId="0" applyFont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5" fontId="2" fillId="3" borderId="13" xfId="0" applyNumberFormat="1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4" borderId="12" xfId="0" applyFont="1" applyFill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566352</xdr:colOff>
      <xdr:row>9</xdr:row>
      <xdr:rowOff>171450</xdr:rowOff>
    </xdr:from>
    <xdr:to>
      <xdr:col>5</xdr:col>
      <xdr:colOff>257175</xdr:colOff>
      <xdr:row>22</xdr:row>
      <xdr:rowOff>114300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352" y="1885950"/>
          <a:ext cx="2738823" cy="24384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2</xdr:row>
      <xdr:rowOff>152400</xdr:rowOff>
    </xdr:from>
    <xdr:to>
      <xdr:col>3</xdr:col>
      <xdr:colOff>566636</xdr:colOff>
      <xdr:row>8</xdr:row>
      <xdr:rowOff>154843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43050" y="533400"/>
          <a:ext cx="1309586" cy="1193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Q28"/>
  <sheetViews>
    <sheetView tabSelected="1" topLeftCell="B1" workbookViewId="0">
      <selection activeCell="I6" sqref="I6"/>
    </sheetView>
  </sheetViews>
  <sheetFormatPr baseColWidth="10" defaultRowHeight="15" x14ac:dyDescent="0.25"/>
  <cols>
    <col min="6" max="6" width="7.5703125" customWidth="1"/>
    <col min="7" max="7" width="20" customWidth="1"/>
    <col min="9" max="9" width="4.85546875" customWidth="1"/>
    <col min="10" max="10" width="14.42578125" customWidth="1"/>
    <col min="11" max="11" width="15.85546875" style="18" customWidth="1"/>
    <col min="14" max="14" width="3.5703125" customWidth="1"/>
    <col min="16" max="16" width="7.5703125" customWidth="1"/>
  </cols>
  <sheetData>
    <row r="3" spans="6:17" ht="18.75" x14ac:dyDescent="0.3">
      <c r="F3" s="34" t="s">
        <v>32</v>
      </c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6:17" x14ac:dyDescent="0.25">
      <c r="F4" s="35" t="s">
        <v>33</v>
      </c>
      <c r="G4" s="35"/>
      <c r="H4" s="35"/>
      <c r="I4" s="35"/>
      <c r="J4" s="35"/>
      <c r="K4" s="35"/>
      <c r="L4" s="35"/>
      <c r="M4" s="35"/>
      <c r="N4" s="35"/>
      <c r="O4" s="35"/>
      <c r="P4" s="35"/>
    </row>
    <row r="8" spans="6:17" x14ac:dyDescent="0.25">
      <c r="G8" s="12" t="s">
        <v>11</v>
      </c>
      <c r="J8" s="11" t="s">
        <v>15</v>
      </c>
      <c r="K8" s="17">
        <v>50000</v>
      </c>
    </row>
    <row r="9" spans="6:17" x14ac:dyDescent="0.25">
      <c r="G9" s="11" t="s">
        <v>12</v>
      </c>
      <c r="J9" s="11" t="s">
        <v>16</v>
      </c>
    </row>
    <row r="10" spans="6:17" ht="15.75" thickBot="1" x14ac:dyDescent="0.3"/>
    <row r="11" spans="6:17" x14ac:dyDescent="0.25">
      <c r="G11" s="4" t="s">
        <v>0</v>
      </c>
      <c r="H11" s="5" t="s">
        <v>17</v>
      </c>
      <c r="K11" s="21" t="s">
        <v>17</v>
      </c>
      <c r="M11" s="21" t="s">
        <v>22</v>
      </c>
      <c r="O11" s="21" t="s">
        <v>24</v>
      </c>
      <c r="Q11" s="21" t="s">
        <v>28</v>
      </c>
    </row>
    <row r="12" spans="6:17" x14ac:dyDescent="0.25">
      <c r="G12" s="7" t="s">
        <v>1</v>
      </c>
      <c r="H12" s="8" t="s">
        <v>10</v>
      </c>
      <c r="K12" s="22" t="s">
        <v>19</v>
      </c>
      <c r="M12" s="22" t="s">
        <v>23</v>
      </c>
      <c r="O12" s="22" t="s">
        <v>23</v>
      </c>
      <c r="Q12" s="31" t="s">
        <v>29</v>
      </c>
    </row>
    <row r="13" spans="6:17" x14ac:dyDescent="0.25">
      <c r="G13" s="1" t="s">
        <v>2</v>
      </c>
      <c r="H13" s="6">
        <v>7.2229039043827159E-2</v>
      </c>
      <c r="K13" s="23">
        <f>H13*$K$8</f>
        <v>3611.451952191358</v>
      </c>
      <c r="M13" s="27">
        <v>55.16</v>
      </c>
      <c r="O13" s="29">
        <f>K13/M13</f>
        <v>65.472297900495974</v>
      </c>
      <c r="Q13" s="32">
        <v>864371</v>
      </c>
    </row>
    <row r="14" spans="6:17" x14ac:dyDescent="0.25">
      <c r="G14" s="1" t="s">
        <v>3</v>
      </c>
      <c r="H14" s="6">
        <v>7.5020469721373023E-2</v>
      </c>
      <c r="K14" s="23">
        <f t="shared" ref="K14:K21" si="0">H14*$K$8</f>
        <v>3751.023486068651</v>
      </c>
      <c r="M14" s="27">
        <v>37.46</v>
      </c>
      <c r="O14" s="29">
        <f t="shared" ref="O14:O20" si="1">K14/M14</f>
        <v>100.1341026713468</v>
      </c>
      <c r="Q14" s="33">
        <v>850875</v>
      </c>
    </row>
    <row r="15" spans="6:17" x14ac:dyDescent="0.25">
      <c r="G15" s="2" t="s">
        <v>4</v>
      </c>
      <c r="H15" s="6">
        <v>7.9560395884026233E-2</v>
      </c>
      <c r="K15" s="23">
        <f t="shared" si="0"/>
        <v>3978.0197942013115</v>
      </c>
      <c r="M15" s="27">
        <v>46.95</v>
      </c>
      <c r="O15" s="29">
        <f t="shared" si="1"/>
        <v>84.728856106524205</v>
      </c>
      <c r="Q15" s="33">
        <v>860408</v>
      </c>
    </row>
    <row r="16" spans="6:17" x14ac:dyDescent="0.25">
      <c r="G16" s="1" t="s">
        <v>5</v>
      </c>
      <c r="H16" s="6">
        <v>7.5388655114272285E-2</v>
      </c>
      <c r="K16" s="23">
        <f t="shared" si="0"/>
        <v>3769.4327557136144</v>
      </c>
      <c r="M16" s="27">
        <v>139.82</v>
      </c>
      <c r="O16" s="29">
        <f t="shared" si="1"/>
        <v>26.959181488439526</v>
      </c>
      <c r="Q16" s="33">
        <v>858141</v>
      </c>
    </row>
    <row r="17" spans="7:17" x14ac:dyDescent="0.25">
      <c r="G17" s="1" t="s">
        <v>6</v>
      </c>
      <c r="H17" s="9">
        <v>5.9693789914031029E-2</v>
      </c>
      <c r="K17" s="23">
        <f t="shared" si="0"/>
        <v>2984.6894957015516</v>
      </c>
      <c r="M17" s="27">
        <v>774.98</v>
      </c>
      <c r="O17" s="29">
        <f t="shared" si="1"/>
        <v>3.8513116412056458</v>
      </c>
      <c r="Q17" s="33">
        <v>881531</v>
      </c>
    </row>
    <row r="18" spans="7:17" x14ac:dyDescent="0.25">
      <c r="G18" s="2" t="s">
        <v>7</v>
      </c>
      <c r="H18" s="9">
        <v>7.0432787294368845E-2</v>
      </c>
      <c r="K18" s="23">
        <f t="shared" si="0"/>
        <v>3521.6393647184423</v>
      </c>
      <c r="M18" s="27">
        <v>60.96</v>
      </c>
      <c r="O18" s="29">
        <f t="shared" si="1"/>
        <v>57.769674618084679</v>
      </c>
      <c r="Q18" s="33">
        <v>884437</v>
      </c>
    </row>
    <row r="19" spans="7:17" x14ac:dyDescent="0.25">
      <c r="G19" s="1" t="s">
        <v>8</v>
      </c>
      <c r="H19" s="9">
        <v>8.4987279117649112E-2</v>
      </c>
      <c r="K19" s="23">
        <f t="shared" si="0"/>
        <v>4249.3639558824552</v>
      </c>
      <c r="M19" s="27">
        <v>81.73</v>
      </c>
      <c r="O19" s="29">
        <f t="shared" si="1"/>
        <v>51.992707156276218</v>
      </c>
      <c r="Q19" s="33">
        <v>531370</v>
      </c>
    </row>
    <row r="20" spans="7:17" x14ac:dyDescent="0.25">
      <c r="G20" s="13" t="s">
        <v>9</v>
      </c>
      <c r="H20" s="14">
        <v>0.1496881592964116</v>
      </c>
      <c r="K20" s="23">
        <f t="shared" si="0"/>
        <v>7484.4079648205807</v>
      </c>
      <c r="M20" s="27">
        <v>23.135000000000002</v>
      </c>
      <c r="O20" s="29">
        <f t="shared" si="1"/>
        <v>323.51017786127426</v>
      </c>
      <c r="Q20" s="33" t="s">
        <v>30</v>
      </c>
    </row>
    <row r="21" spans="7:17" ht="15.75" thickBot="1" x14ac:dyDescent="0.3">
      <c r="G21" s="10" t="s">
        <v>13</v>
      </c>
      <c r="H21" s="15">
        <v>0.33299999999999996</v>
      </c>
      <c r="K21" s="24">
        <f t="shared" si="0"/>
        <v>16649.999999999996</v>
      </c>
      <c r="M21" s="28" t="s">
        <v>27</v>
      </c>
      <c r="O21" s="28" t="s">
        <v>27</v>
      </c>
      <c r="Q21" s="28" t="s">
        <v>27</v>
      </c>
    </row>
    <row r="22" spans="7:17" x14ac:dyDescent="0.25">
      <c r="G22" s="3"/>
    </row>
    <row r="23" spans="7:17" x14ac:dyDescent="0.25">
      <c r="G23" s="19" t="s">
        <v>18</v>
      </c>
      <c r="H23" s="20">
        <f>SUM(H13:H22)</f>
        <v>1.0000005753859593</v>
      </c>
      <c r="J23" s="19" t="s">
        <v>18</v>
      </c>
      <c r="K23" s="25">
        <f>SUM(K13:K22)</f>
        <v>50000.028769297962</v>
      </c>
    </row>
    <row r="26" spans="7:17" x14ac:dyDescent="0.25">
      <c r="K26" s="26" t="s">
        <v>20</v>
      </c>
      <c r="O26" s="26" t="s">
        <v>25</v>
      </c>
    </row>
    <row r="28" spans="7:17" x14ac:dyDescent="0.25">
      <c r="G28" s="16" t="s">
        <v>14</v>
      </c>
      <c r="K28" s="16" t="s">
        <v>21</v>
      </c>
      <c r="O28" s="30" t="s">
        <v>26</v>
      </c>
      <c r="Q28" s="30" t="s">
        <v>31</v>
      </c>
    </row>
  </sheetData>
  <mergeCells count="2">
    <mergeCell ref="F3:P3"/>
    <mergeCell ref="F4:P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Falk Elsner</dc:creator>
  <cp:lastModifiedBy>Falk Elsner</cp:lastModifiedBy>
  <dcterms:created xsi:type="dcterms:W3CDTF">2019-02-08T20:36:44Z</dcterms:created>
  <dcterms:modified xsi:type="dcterms:W3CDTF">2019-02-08T22:53:59Z</dcterms:modified>
</cp:coreProperties>
</file>