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nee\TB Dropbox\Arne Elsner\_ex Arne - Cordula\Tradingtagebuch\"/>
    </mc:Choice>
  </mc:AlternateContent>
  <bookViews>
    <workbookView xWindow="9570" yWindow="675" windowWidth="11505" windowHeight="7905"/>
  </bookViews>
  <sheets>
    <sheet name="Dokumentation der Trades" sheetId="1" r:id="rId1"/>
    <sheet name="TradingBrothers" sheetId="3" r:id="rId2"/>
  </sheets>
  <calcPr calcId="162913"/>
</workbook>
</file>

<file path=xl/calcChain.xml><?xml version="1.0" encoding="utf-8"?>
<calcChain xmlns="http://schemas.openxmlformats.org/spreadsheetml/2006/main">
  <c r="M15" i="1" l="1"/>
  <c r="D8" i="1" l="1"/>
  <c r="E3" i="1"/>
  <c r="M16" i="1" l="1"/>
  <c r="E8" i="1"/>
  <c r="I26" i="1"/>
  <c r="I27" i="1"/>
  <c r="I28" i="1"/>
  <c r="I29" i="1"/>
  <c r="I30" i="1"/>
  <c r="I23" i="1"/>
  <c r="I24" i="1"/>
  <c r="I25" i="1"/>
  <c r="I31" i="1"/>
  <c r="I32" i="1"/>
  <c r="I33" i="1"/>
  <c r="I17" i="1"/>
  <c r="I18" i="1"/>
  <c r="I19" i="1"/>
  <c r="I20" i="1"/>
  <c r="I21" i="1"/>
  <c r="I22" i="1"/>
  <c r="I16" i="1"/>
  <c r="M17" i="1" l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</calcChain>
</file>

<file path=xl/comments1.xml><?xml version="1.0" encoding="utf-8"?>
<comments xmlns="http://schemas.openxmlformats.org/spreadsheetml/2006/main">
  <authors>
    <author>Laptop</author>
    <author>Falk</author>
  </authors>
  <commentList>
    <comment ref="B3" authorId="0" shapeId="0">
      <text>
        <r>
          <rPr>
            <b/>
            <sz val="9"/>
            <color indexed="81"/>
            <rFont val="Tahoma"/>
            <family val="2"/>
          </rPr>
          <t>Das ist das Gesamtkapital in Ihrem Depot!
Die folgenden Rechnungen nehmen diesen Wert als Basis für die Risikoberechnung.</t>
        </r>
      </text>
    </comment>
    <comment ref="D3" authorId="1" shapeId="0">
      <text>
        <r>
          <rPr>
            <b/>
            <sz val="9"/>
            <color indexed="81"/>
            <rFont val="Tahoma"/>
            <family val="2"/>
          </rPr>
          <t xml:space="preserve">Prozentualer Wert, welcher pro Trade vom eingetragenen Kontostand riskiert wird.
Für das Aktientrading (bzw. Swingtrading) nehmen wir einen höheren prozentualen Wert, als beispielsweise im Daytrading.
</t>
        </r>
        <r>
          <rPr>
            <b/>
            <sz val="9"/>
            <color indexed="81"/>
            <rFont val="Tahoma"/>
            <family val="2"/>
          </rPr>
          <t>- Im Daytrading bietet sich ein Wert von 0,2 bis 1,0 Prozent an.
- Im Swingtrading bietet sich ein Wert von 3,0 bis 7,0 Prozent an.
- Beim Investieren arbeiten wir mit absoluten Werten, die in unser TB-Pyramidenkonzept passen.</t>
        </r>
      </text>
    </comment>
    <comment ref="C8" authorId="1" shapeId="0">
      <text>
        <r>
          <rPr>
            <b/>
            <sz val="9"/>
            <color indexed="81"/>
            <rFont val="Tahoma"/>
            <family val="2"/>
          </rPr>
          <t xml:space="preserve">Prozentualer Wert, welcher pro Trade vom eingetragenen Gesamtkapital investiert werden soll.
Für das Aktientrading (bzw. Swingtrading) nehmen wir einen höheren prozentualen Wert, als beispielsweise im Daytrading.
</t>
        </r>
        <r>
          <rPr>
            <b/>
            <sz val="9"/>
            <color indexed="81"/>
            <rFont val="Tahoma"/>
            <family val="2"/>
          </rPr>
          <t>- Im Daytrading bietet sich ein Wert von 0,2 bis 1,0 Prozent an.
- Im Swingtrading bietet sich ein Wert von 3,0 bis 7,0 Prozent an.
- Beim Investieren arbeiten wir mit absoluten Werten, die in unser TB-Pyramidenkonzept passen.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</rPr>
          <t>Wieviele Aktien/Derivate können Sie kaufen?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Hier nur die Wörter "LONG" und
"SHORT" verwenden!</t>
        </r>
      </text>
    </comment>
    <comment ref="I13" authorId="0" shapeId="0">
      <text>
        <r>
          <rPr>
            <b/>
            <sz val="9"/>
            <color indexed="81"/>
            <rFont val="Tahoma"/>
            <family val="2"/>
          </rPr>
          <t>Dieses Feld berechnet die Performance der einzelnen Position, ohne den Kontostand zu berücksichtigen!
Die Berechnung bezieht sich automatisch auf die Richtung "LONG" oder "SHORT"!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</rPr>
          <t>Hier tragen Sie den echten Gewinn bzw. Verlust ein, den Ihr Broker anzeigt!</t>
        </r>
      </text>
    </comment>
    <comment ref="M13" authorId="1" shapeId="0">
      <text>
        <r>
          <rPr>
            <b/>
            <sz val="9"/>
            <color indexed="81"/>
            <rFont val="Tahoma"/>
            <family val="2"/>
          </rPr>
          <t>Aus diesen Daten wird die Equity-Kurve berechnet.
Dazu die Linie im Schaubild anklicken und die Daten anpassen.</t>
        </r>
      </text>
    </comment>
  </commentList>
</comments>
</file>

<file path=xl/sharedStrings.xml><?xml version="1.0" encoding="utf-8"?>
<sst xmlns="http://schemas.openxmlformats.org/spreadsheetml/2006/main" count="57" uniqueCount="54">
  <si>
    <t>Max. Risiko</t>
  </si>
  <si>
    <t>Risko</t>
  </si>
  <si>
    <t>pro Position</t>
  </si>
  <si>
    <t>pro Trade</t>
  </si>
  <si>
    <t>Kaufkurs</t>
  </si>
  <si>
    <t>Stück</t>
  </si>
  <si>
    <t>Dokumentation der Trades</t>
  </si>
  <si>
    <t>Kaufdatum</t>
  </si>
  <si>
    <t>Aktie</t>
  </si>
  <si>
    <t>Richtung</t>
  </si>
  <si>
    <t>Verkaufsdatum</t>
  </si>
  <si>
    <t>Verkaufskurs</t>
  </si>
  <si>
    <t>SHORT</t>
  </si>
  <si>
    <t>LONG</t>
  </si>
  <si>
    <t>Link zum Video, wie man diese Tabelle benutzen kann:</t>
  </si>
  <si>
    <t>Feld fix</t>
  </si>
  <si>
    <t>Legende:</t>
  </si>
  <si>
    <t>Performance
der Position</t>
  </si>
  <si>
    <t>Gewinn / Verlust
in Euro</t>
  </si>
  <si>
    <t>Equity</t>
  </si>
  <si>
    <t>Wir wünschen viel Erfolg und gute Trades!</t>
  </si>
  <si>
    <t>Feld zum eintragen "Grundwerte"</t>
  </si>
  <si>
    <t>Feld zum eintragen "Trading"</t>
  </si>
  <si>
    <t>WKN / Symbol</t>
  </si>
  <si>
    <t>Activision Blizzard</t>
  </si>
  <si>
    <t>KB93TA</t>
  </si>
  <si>
    <t>Trade ging auf, am 17.05. kam ein Rücklauf</t>
  </si>
  <si>
    <t>Kommentar nach dem Trade
(Trade rückwirkend betrachtet)</t>
  </si>
  <si>
    <t>Kommentar vor dem Trade
(Emotionen, Strategie, Ideen, Ziele)</t>
  </si>
  <si>
    <t>KB7X01</t>
  </si>
  <si>
    <t>Bodenbildung am 11.05. abgesackt, seit dem seitwärts</t>
  </si>
  <si>
    <t>Lufthansa</t>
  </si>
  <si>
    <t>MA60H9</t>
  </si>
  <si>
    <t>Saisonaler Trade und News</t>
  </si>
  <si>
    <t>MA3PVC</t>
  </si>
  <si>
    <t>AIC-Signal mit Hebel 5, Bodenbildung erkennbar</t>
  </si>
  <si>
    <t>AIC-Signal mit Hebel 5, Saisonal sieht es positiv aus</t>
  </si>
  <si>
    <t>AIC-Signal mit Hebel 5, Rücksetzer zum Einstieg nutzen</t>
  </si>
  <si>
    <t>Trade hat wunderbar funktioniert, kannte nur eine Richtung</t>
  </si>
  <si>
    <t>Gesamtkapital</t>
  </si>
  <si>
    <t>Positionsgröße
prozentual</t>
  </si>
  <si>
    <t>Positionsgröße
absolut</t>
  </si>
  <si>
    <t>Bestimmung der Aktien/Derivate im Verhältnis zum Gesamtdepot</t>
  </si>
  <si>
    <t>Lufth. sackt am 21.05. gut ab, danach ausgestoppt.</t>
  </si>
  <si>
    <t>Apple</t>
  </si>
  <si>
    <t>Intuit</t>
  </si>
  <si>
    <t>Was denke ich beim Absetzen eines Trades, was denke ich beim Schließen eines Trades?</t>
  </si>
  <si>
    <t>Kenne ich meinen Ausstieg?</t>
  </si>
  <si>
    <t>Checkliste:</t>
  </si>
  <si>
    <t>Weitere Infos zur Pyramide hier: LINK</t>
  </si>
  <si>
    <t>Ziel:</t>
  </si>
  <si>
    <t>Jeder soll sein individuelles Tradingtagebuch erstellen können.</t>
  </si>
  <si>
    <t>Diese Tabelle soll den Anleger bewusster machen. Sie ist auf ein Minimum reduziert.</t>
  </si>
  <si>
    <t>Hier geht es zum Erklärvideo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</si>
</sst>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164" formatCode="0.0%"/>
    <numFmt numFmtId="165" formatCode="#,##0\ &quot;€&quot;"/>
    <numFmt numFmtId="166" formatCode="0.0"/>
    <numFmt numFmtId="167" formatCode="dd/mm/yy;@"/>
    <numFmt numFmtId="168" formatCode="\+#,##0.00%;[Red]\-#,##0.00%"/>
  </numFmts>
  <fonts count="1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indexed="10"/>
      <name val="Arial"/>
      <family val="2"/>
    </font>
    <font>
      <b/>
      <sz val="10"/>
      <color indexed="61"/>
      <name val="Arial"/>
      <family val="2"/>
    </font>
    <font>
      <sz val="9"/>
      <color indexed="22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u/>
      <sz val="14"/>
      <color theme="3" tint="-0.249977111117893"/>
      <name val="Arial"/>
      <family val="2"/>
    </font>
    <font>
      <b/>
      <sz val="9"/>
      <color indexed="81"/>
      <name val="Tahoma"/>
      <family val="2"/>
    </font>
    <font>
      <b/>
      <sz val="11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66" fontId="1" fillId="0" borderId="0" xfId="0" applyNumberFormat="1" applyFont="1" applyBorder="1" applyAlignment="1">
      <alignment horizontal="center"/>
    </xf>
    <xf numFmtId="0" fontId="2" fillId="0" borderId="0" xfId="0" applyFont="1"/>
    <xf numFmtId="167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/>
    <xf numFmtId="0" fontId="1" fillId="0" borderId="0" xfId="0" applyFont="1"/>
    <xf numFmtId="168" fontId="6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167" fontId="9" fillId="0" borderId="0" xfId="0" applyNumberFormat="1" applyFont="1" applyFill="1" applyBorder="1" applyAlignment="1">
      <alignment horizontal="left"/>
    </xf>
    <xf numFmtId="0" fontId="11" fillId="0" borderId="0" xfId="0" applyFont="1"/>
    <xf numFmtId="0" fontId="8" fillId="0" borderId="0" xfId="0" applyFont="1" applyAlignment="1">
      <alignment horizontal="left"/>
    </xf>
    <xf numFmtId="1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44" fontId="1" fillId="0" borderId="1" xfId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3" fillId="0" borderId="3" xfId="0" applyFont="1" applyFill="1" applyBorder="1" applyAlignment="1">
      <alignment horizontal="left"/>
    </xf>
    <xf numFmtId="0" fontId="14" fillId="0" borderId="0" xfId="0" applyFont="1"/>
    <xf numFmtId="0" fontId="13" fillId="0" borderId="1" xfId="0" applyFont="1" applyFill="1" applyBorder="1" applyAlignment="1">
      <alignment horizontal="left"/>
    </xf>
    <xf numFmtId="164" fontId="15" fillId="3" borderId="1" xfId="0" applyNumberFormat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left" wrapText="1"/>
    </xf>
    <xf numFmtId="0" fontId="3" fillId="2" borderId="11" xfId="0" applyFont="1" applyFill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44" fontId="0" fillId="5" borderId="1" xfId="0" applyNumberFormat="1" applyFill="1" applyBorder="1"/>
    <xf numFmtId="0" fontId="15" fillId="0" borderId="0" xfId="0" applyFont="1"/>
    <xf numFmtId="0" fontId="3" fillId="0" borderId="0" xfId="0" applyFont="1"/>
    <xf numFmtId="165" fontId="15" fillId="3" borderId="1" xfId="0" applyNumberFormat="1" applyFont="1" applyFill="1" applyBorder="1" applyAlignment="1">
      <alignment horizontal="center"/>
    </xf>
    <xf numFmtId="165" fontId="15" fillId="5" borderId="1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3" fillId="4" borderId="5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2" fontId="15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166" fontId="1" fillId="0" borderId="0" xfId="0" applyNumberFormat="1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left"/>
    </xf>
    <xf numFmtId="49" fontId="1" fillId="0" borderId="8" xfId="0" applyNumberFormat="1" applyFont="1" applyBorder="1" applyAlignment="1">
      <alignment horizontal="left"/>
    </xf>
    <xf numFmtId="0" fontId="15" fillId="0" borderId="13" xfId="0" applyFont="1" applyBorder="1" applyAlignment="1">
      <alignment horizontal="center"/>
    </xf>
    <xf numFmtId="164" fontId="15" fillId="3" borderId="6" xfId="0" applyNumberFormat="1" applyFont="1" applyFill="1" applyBorder="1" applyAlignment="1">
      <alignment horizontal="center"/>
    </xf>
    <xf numFmtId="165" fontId="15" fillId="5" borderId="6" xfId="0" applyNumberFormat="1" applyFont="1" applyFill="1" applyBorder="1" applyAlignment="1">
      <alignment horizontal="center"/>
    </xf>
    <xf numFmtId="3" fontId="3" fillId="5" borderId="7" xfId="0" applyNumberFormat="1" applyFont="1" applyFill="1" applyBorder="1" applyAlignment="1">
      <alignment horizontal="center"/>
    </xf>
    <xf numFmtId="0" fontId="16" fillId="0" borderId="0" xfId="0" applyFont="1"/>
    <xf numFmtId="0" fontId="12" fillId="0" borderId="0" xfId="2"/>
    <xf numFmtId="165" fontId="0" fillId="5" borderId="1" xfId="0" applyNumberFormat="1" applyFill="1" applyBorder="1"/>
    <xf numFmtId="164" fontId="15" fillId="3" borderId="1" xfId="0" applyNumberFormat="1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/>
    </xf>
  </cellXfs>
  <cellStyles count="3">
    <cellStyle name="Link" xfId="2" builtinId="8"/>
    <cellStyle name="Standard" xfId="0" builtinId="0"/>
    <cellStyle name="Währung" xfId="1" builtinId="4"/>
  </cellStyles>
  <dxfs count="6">
    <dxf>
      <font>
        <color rgb="FF9C0006"/>
      </font>
    </dxf>
    <dxf>
      <font>
        <color rgb="FF00B05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 sz="1800" b="1" i="0" baseline="0">
                <a:effectLst/>
              </a:rPr>
              <a:t>Equity der obigen Trades</a:t>
            </a:r>
            <a:endParaRPr lang="de-DE">
              <a:effectLst/>
            </a:endParaRPr>
          </a:p>
        </c:rich>
      </c:tx>
      <c:layout>
        <c:manualLayout>
          <c:xMode val="edge"/>
          <c:yMode val="edge"/>
          <c:x val="0.4813922190519343"/>
          <c:y val="3.2679732955975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7629590624655586E-2"/>
          <c:y val="0.14363557483135631"/>
          <c:w val="0.89227648449076069"/>
          <c:h val="0.80403379410327247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'Dokumentation der Trades'!$M$16:$M$20</c:f>
              <c:numCache>
                <c:formatCode>_("€"* #,##0.00_);_("€"* \(#,##0.00\);_("€"* "-"??_);_(@_)</c:formatCode>
                <c:ptCount val="5"/>
                <c:pt idx="0">
                  <c:v>51857.18</c:v>
                </c:pt>
                <c:pt idx="1">
                  <c:v>51619.68</c:v>
                </c:pt>
                <c:pt idx="2">
                  <c:v>52819.68</c:v>
                </c:pt>
                <c:pt idx="3">
                  <c:v>54315.7</c:v>
                </c:pt>
                <c:pt idx="4">
                  <c:v>54315.7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FA-4422-B0C4-35C0C53FC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567488"/>
        <c:axId val="161569024"/>
      </c:lineChart>
      <c:catAx>
        <c:axId val="161567488"/>
        <c:scaling>
          <c:orientation val="minMax"/>
        </c:scaling>
        <c:delete val="0"/>
        <c:axPos val="b"/>
        <c:majorTickMark val="out"/>
        <c:minorTickMark val="none"/>
        <c:tickLblPos val="nextTo"/>
        <c:crossAx val="161569024"/>
        <c:crosses val="autoZero"/>
        <c:auto val="1"/>
        <c:lblAlgn val="ctr"/>
        <c:lblOffset val="100"/>
        <c:tickMarkSkip val="1"/>
        <c:noMultiLvlLbl val="0"/>
      </c:catAx>
      <c:valAx>
        <c:axId val="161569024"/>
        <c:scaling>
          <c:orientation val="minMax"/>
        </c:scaling>
        <c:delete val="0"/>
        <c:axPos val="l"/>
        <c:majorGridlines/>
        <c:numFmt formatCode="_(&quot;€&quot;* #,##0.00_);_(&quot;€&quot;* \(#,##0.00\);_(&quot;€&quot;* &quot;-&quot;??_);_(@_)" sourceLinked="1"/>
        <c:majorTickMark val="out"/>
        <c:minorTickMark val="none"/>
        <c:tickLblPos val="nextTo"/>
        <c:crossAx val="161567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552053272781239"/>
          <c:y val="0.90037553387618863"/>
          <c:w val="0.21491833730655413"/>
          <c:h val="3.939631870099005E-2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36</xdr:row>
      <xdr:rowOff>57151</xdr:rowOff>
    </xdr:from>
    <xdr:to>
      <xdr:col>8</xdr:col>
      <xdr:colOff>628650</xdr:colOff>
      <xdr:row>57</xdr:row>
      <xdr:rowOff>114301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19050</xdr:colOff>
      <xdr:row>4</xdr:row>
      <xdr:rowOff>197739</xdr:rowOff>
    </xdr:from>
    <xdr:to>
      <xdr:col>8</xdr:col>
      <xdr:colOff>514350</xdr:colOff>
      <xdr:row>8</xdr:row>
      <xdr:rowOff>30988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959739"/>
          <a:ext cx="2581275" cy="757174"/>
        </a:xfrm>
        <a:prstGeom prst="rect">
          <a:avLst/>
        </a:prstGeom>
      </xdr:spPr>
    </xdr:pic>
    <xdr:clientData/>
  </xdr:twoCellAnchor>
  <xdr:twoCellAnchor editAs="oneCell">
    <xdr:from>
      <xdr:col>1</xdr:col>
      <xdr:colOff>752475</xdr:colOff>
      <xdr:row>36</xdr:row>
      <xdr:rowOff>133350</xdr:rowOff>
    </xdr:from>
    <xdr:to>
      <xdr:col>3</xdr:col>
      <xdr:colOff>582776</xdr:colOff>
      <xdr:row>38</xdr:row>
      <xdr:rowOff>142462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" y="7353300"/>
          <a:ext cx="1859126" cy="3901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10</xdr:row>
      <xdr:rowOff>95250</xdr:rowOff>
    </xdr:from>
    <xdr:to>
      <xdr:col>6</xdr:col>
      <xdr:colOff>485775</xdr:colOff>
      <xdr:row>29</xdr:row>
      <xdr:rowOff>84704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2000250"/>
          <a:ext cx="4905375" cy="3608954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8</xdr:col>
      <xdr:colOff>335126</xdr:colOff>
      <xdr:row>60</xdr:row>
      <xdr:rowOff>9112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11049000"/>
          <a:ext cx="1859126" cy="39011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335126</xdr:colOff>
      <xdr:row>8</xdr:row>
      <xdr:rowOff>9112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143000"/>
          <a:ext cx="1859126" cy="390112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285750</xdr:colOff>
      <xdr:row>2</xdr:row>
      <xdr:rowOff>47625</xdr:rowOff>
    </xdr:from>
    <xdr:to>
      <xdr:col>17</xdr:col>
      <xdr:colOff>410762</xdr:colOff>
      <xdr:row>33</xdr:row>
      <xdr:rowOff>86555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428625"/>
          <a:ext cx="8507012" cy="59444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dingbrothers.com/images/videos/KnowHow/Trading-Infobox/02-Tradingtagebuch-Wie-nutzt-man.mp4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tradingbrothers.com/boerse-knowhow/beginner/start-an-der-boerse/2447-der-start-im-tb-service-ueberblick-fuer-einsteig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3"/>
  <sheetViews>
    <sheetView showGridLines="0" tabSelected="1" workbookViewId="0">
      <selection activeCell="B1" sqref="B1"/>
    </sheetView>
  </sheetViews>
  <sheetFormatPr baseColWidth="10" defaultRowHeight="15" x14ac:dyDescent="0.25"/>
  <cols>
    <col min="1" max="1" width="2.140625" customWidth="1"/>
    <col min="2" max="2" width="12.5703125" bestFit="1" customWidth="1"/>
    <col min="3" max="3" width="17.85546875" bestFit="1" customWidth="1"/>
    <col min="4" max="4" width="14.42578125" bestFit="1" customWidth="1"/>
    <col min="5" max="5" width="15.140625" customWidth="1"/>
    <col min="6" max="6" width="14.7109375" bestFit="1" customWidth="1"/>
    <col min="7" max="7" width="16.28515625" bestFit="1" customWidth="1"/>
    <col min="8" max="9" width="15" bestFit="1" customWidth="1"/>
    <col min="10" max="10" width="28.42578125" customWidth="1"/>
    <col min="11" max="11" width="43.7109375" customWidth="1"/>
    <col min="12" max="12" width="45.7109375" customWidth="1"/>
    <col min="13" max="13" width="12" bestFit="1" customWidth="1"/>
  </cols>
  <sheetData>
    <row r="1" spans="1:13" x14ac:dyDescent="0.25">
      <c r="A1" s="31"/>
      <c r="B1" s="31"/>
      <c r="C1" s="31"/>
      <c r="D1" s="2" t="s">
        <v>0</v>
      </c>
      <c r="E1" s="2" t="s">
        <v>1</v>
      </c>
      <c r="F1" s="31"/>
      <c r="G1" s="32" t="s">
        <v>16</v>
      </c>
      <c r="H1" s="31"/>
    </row>
    <row r="2" spans="1:13" x14ac:dyDescent="0.25">
      <c r="A2" s="31"/>
      <c r="B2" s="2" t="s">
        <v>39</v>
      </c>
      <c r="C2" s="31"/>
      <c r="D2" s="2" t="s">
        <v>2</v>
      </c>
      <c r="E2" s="2" t="s">
        <v>3</v>
      </c>
      <c r="F2" s="31"/>
      <c r="G2" s="51" t="s">
        <v>21</v>
      </c>
      <c r="H2" s="51"/>
      <c r="J2" s="21" t="s">
        <v>14</v>
      </c>
    </row>
    <row r="3" spans="1:13" x14ac:dyDescent="0.25">
      <c r="A3" s="31"/>
      <c r="B3" s="33">
        <v>50000</v>
      </c>
      <c r="C3" s="31"/>
      <c r="D3" s="23">
        <v>0.06</v>
      </c>
      <c r="E3" s="34">
        <f>B3*D3</f>
        <v>3000</v>
      </c>
      <c r="F3" s="31"/>
      <c r="G3" s="52" t="s">
        <v>22</v>
      </c>
      <c r="H3" s="52"/>
      <c r="J3" s="49" t="s">
        <v>53</v>
      </c>
    </row>
    <row r="4" spans="1:13" x14ac:dyDescent="0.25">
      <c r="A4" s="31"/>
      <c r="F4" s="31"/>
      <c r="G4" s="53" t="s">
        <v>15</v>
      </c>
      <c r="H4" s="53"/>
    </row>
    <row r="5" spans="1:13" ht="15.75" thickBot="1" x14ac:dyDescent="0.3">
      <c r="A5" s="31"/>
      <c r="B5" s="31"/>
      <c r="C5" s="31"/>
      <c r="D5" s="31"/>
      <c r="E5" s="31"/>
      <c r="F5" s="31"/>
      <c r="G5" s="31"/>
      <c r="H5" s="31"/>
      <c r="J5" s="48" t="s">
        <v>50</v>
      </c>
    </row>
    <row r="6" spans="1:13" x14ac:dyDescent="0.25">
      <c r="A6" s="31"/>
      <c r="B6" s="42" t="s">
        <v>42</v>
      </c>
      <c r="C6" s="43"/>
      <c r="D6" s="43"/>
      <c r="E6" s="44"/>
      <c r="F6" s="31"/>
      <c r="G6" s="31"/>
      <c r="H6" s="31"/>
      <c r="J6" s="1" t="s">
        <v>51</v>
      </c>
    </row>
    <row r="7" spans="1:13" ht="26.25" x14ac:dyDescent="0.25">
      <c r="A7" s="31"/>
      <c r="B7" s="3" t="s">
        <v>4</v>
      </c>
      <c r="C7" s="29" t="s">
        <v>40</v>
      </c>
      <c r="D7" s="29" t="s">
        <v>41</v>
      </c>
      <c r="E7" s="35" t="s">
        <v>5</v>
      </c>
      <c r="F7" s="37"/>
      <c r="G7" s="37"/>
      <c r="H7" s="37"/>
      <c r="K7" s="14"/>
    </row>
    <row r="8" spans="1:13" ht="15.75" thickBot="1" x14ac:dyDescent="0.3">
      <c r="A8" s="31"/>
      <c r="B8" s="36">
        <v>5.25</v>
      </c>
      <c r="C8" s="45">
        <v>0.06</v>
      </c>
      <c r="D8" s="46">
        <f>B3*C8</f>
        <v>3000</v>
      </c>
      <c r="E8" s="47">
        <f>D8/B8</f>
        <v>571.42857142857144</v>
      </c>
      <c r="F8" s="38"/>
      <c r="G8" s="38"/>
      <c r="H8" s="38"/>
      <c r="J8" s="48" t="s">
        <v>48</v>
      </c>
      <c r="K8" s="14"/>
    </row>
    <row r="9" spans="1:13" x14ac:dyDescent="0.25">
      <c r="A9" s="31"/>
      <c r="F9" s="39"/>
      <c r="G9" s="40"/>
      <c r="H9" s="41"/>
      <c r="J9" t="s">
        <v>52</v>
      </c>
      <c r="K9" s="11"/>
    </row>
    <row r="10" spans="1:13" x14ac:dyDescent="0.25">
      <c r="B10" s="1"/>
      <c r="C10" s="1"/>
      <c r="D10" s="1"/>
      <c r="E10" s="1"/>
      <c r="F10" s="1"/>
      <c r="G10" s="1"/>
      <c r="H10" s="1"/>
      <c r="J10" s="1" t="s">
        <v>46</v>
      </c>
    </row>
    <row r="11" spans="1:13" ht="18" x14ac:dyDescent="0.25">
      <c r="B11" s="12" t="s">
        <v>6</v>
      </c>
      <c r="C11" s="1"/>
      <c r="D11" s="1"/>
      <c r="E11" s="1"/>
      <c r="F11" s="4"/>
      <c r="G11" s="1"/>
      <c r="H11" s="1"/>
      <c r="I11" s="1"/>
      <c r="J11" s="1" t="s">
        <v>47</v>
      </c>
    </row>
    <row r="12" spans="1:13" ht="15.75" thickBot="1" x14ac:dyDescent="0.3">
      <c r="A12" s="5"/>
      <c r="B12" s="6"/>
      <c r="C12" s="7"/>
      <c r="D12" s="7"/>
      <c r="E12" s="7"/>
      <c r="F12" s="7"/>
      <c r="G12" s="7"/>
      <c r="H12" s="7"/>
      <c r="I12" s="7"/>
    </row>
    <row r="13" spans="1:13" ht="27" thickBot="1" x14ac:dyDescent="0.3">
      <c r="A13" s="5"/>
      <c r="B13" s="24" t="s">
        <v>7</v>
      </c>
      <c r="C13" s="25" t="s">
        <v>8</v>
      </c>
      <c r="D13" s="25" t="s">
        <v>23</v>
      </c>
      <c r="E13" s="25" t="s">
        <v>9</v>
      </c>
      <c r="F13" s="25" t="s">
        <v>4</v>
      </c>
      <c r="G13" s="25" t="s">
        <v>10</v>
      </c>
      <c r="H13" s="25" t="s">
        <v>11</v>
      </c>
      <c r="I13" s="26" t="s">
        <v>17</v>
      </c>
      <c r="J13" s="26" t="s">
        <v>18</v>
      </c>
      <c r="K13" s="27" t="s">
        <v>28</v>
      </c>
      <c r="L13" s="27" t="s">
        <v>27</v>
      </c>
      <c r="M13" s="28" t="s">
        <v>19</v>
      </c>
    </row>
    <row r="14" spans="1:13" ht="5.25" customHeight="1" x14ac:dyDescent="0.25">
      <c r="A14" s="8"/>
      <c r="B14" s="8"/>
      <c r="C14" s="8"/>
      <c r="E14" s="8"/>
      <c r="F14" s="8"/>
      <c r="G14" s="8"/>
      <c r="H14" s="8"/>
      <c r="I14" s="8"/>
      <c r="J14" s="8"/>
      <c r="K14" s="8"/>
    </row>
    <row r="15" spans="1:13" s="1" customFormat="1" x14ac:dyDescent="0.25">
      <c r="A15" s="8"/>
      <c r="B15" s="8"/>
      <c r="C15" s="8"/>
      <c r="E15" s="8"/>
      <c r="F15" s="8"/>
      <c r="G15" s="8"/>
      <c r="H15" s="8"/>
      <c r="I15" s="8"/>
      <c r="J15" s="8"/>
      <c r="K15" s="8"/>
      <c r="M15" s="50">
        <f>B3</f>
        <v>50000</v>
      </c>
    </row>
    <row r="16" spans="1:13" x14ac:dyDescent="0.25">
      <c r="A16" s="9"/>
      <c r="B16" s="15">
        <v>44320</v>
      </c>
      <c r="C16" s="16" t="s">
        <v>24</v>
      </c>
      <c r="D16" s="16" t="s">
        <v>25</v>
      </c>
      <c r="E16" s="16" t="s">
        <v>13</v>
      </c>
      <c r="F16" s="19">
        <v>1.26</v>
      </c>
      <c r="G16" s="15">
        <v>44344</v>
      </c>
      <c r="H16" s="17">
        <v>2.04</v>
      </c>
      <c r="I16" s="10">
        <f>(H16-F16)/F16</f>
        <v>0.61904761904761907</v>
      </c>
      <c r="J16" s="18">
        <v>1857.18</v>
      </c>
      <c r="K16" s="20" t="s">
        <v>36</v>
      </c>
      <c r="L16" s="20" t="s">
        <v>26</v>
      </c>
      <c r="M16" s="30">
        <f>J16+M15</f>
        <v>51857.18</v>
      </c>
    </row>
    <row r="17" spans="1:13" x14ac:dyDescent="0.25">
      <c r="A17" s="9"/>
      <c r="B17" s="15">
        <v>44322</v>
      </c>
      <c r="C17" s="16" t="s">
        <v>44</v>
      </c>
      <c r="D17" s="16" t="s">
        <v>29</v>
      </c>
      <c r="E17" s="16" t="s">
        <v>13</v>
      </c>
      <c r="F17" s="19">
        <v>2.4</v>
      </c>
      <c r="G17" s="15">
        <v>44344</v>
      </c>
      <c r="H17" s="17">
        <v>2.21</v>
      </c>
      <c r="I17" s="10">
        <f t="shared" ref="I17:I33" si="0">(H17-F17)/F17</f>
        <v>-7.9166666666666649E-2</v>
      </c>
      <c r="J17" s="18">
        <v>-237.5</v>
      </c>
      <c r="K17" s="20" t="s">
        <v>35</v>
      </c>
      <c r="L17" s="20" t="s">
        <v>30</v>
      </c>
      <c r="M17" s="30">
        <f>J17+M16</f>
        <v>51619.68</v>
      </c>
    </row>
    <row r="18" spans="1:13" x14ac:dyDescent="0.25">
      <c r="A18" s="9"/>
      <c r="B18" s="15">
        <v>44323</v>
      </c>
      <c r="C18" s="16" t="s">
        <v>31</v>
      </c>
      <c r="D18" s="16" t="s">
        <v>32</v>
      </c>
      <c r="E18" s="16" t="s">
        <v>12</v>
      </c>
      <c r="F18" s="19">
        <v>1.5</v>
      </c>
      <c r="G18" s="15">
        <v>44344</v>
      </c>
      <c r="H18" s="17">
        <v>2.1</v>
      </c>
      <c r="I18" s="10">
        <f t="shared" si="0"/>
        <v>0.40000000000000008</v>
      </c>
      <c r="J18" s="18">
        <v>1200</v>
      </c>
      <c r="K18" s="20" t="s">
        <v>33</v>
      </c>
      <c r="L18" s="20" t="s">
        <v>43</v>
      </c>
      <c r="M18" s="30">
        <f t="shared" ref="M18:M33" si="1">J18+M17</f>
        <v>52819.68</v>
      </c>
    </row>
    <row r="19" spans="1:13" x14ac:dyDescent="0.25">
      <c r="A19" s="9"/>
      <c r="B19" s="15">
        <v>44323</v>
      </c>
      <c r="C19" s="16" t="s">
        <v>45</v>
      </c>
      <c r="D19" s="16" t="s">
        <v>34</v>
      </c>
      <c r="E19" s="16" t="s">
        <v>12</v>
      </c>
      <c r="F19" s="19">
        <v>5.25</v>
      </c>
      <c r="G19" s="15">
        <v>44344</v>
      </c>
      <c r="H19" s="17">
        <v>7.87</v>
      </c>
      <c r="I19" s="10">
        <f t="shared" si="0"/>
        <v>0.49904761904761907</v>
      </c>
      <c r="J19" s="18">
        <v>1496.02</v>
      </c>
      <c r="K19" s="20" t="s">
        <v>37</v>
      </c>
      <c r="L19" s="20" t="s">
        <v>38</v>
      </c>
      <c r="M19" s="30">
        <f t="shared" si="1"/>
        <v>54315.7</v>
      </c>
    </row>
    <row r="20" spans="1:13" x14ac:dyDescent="0.25">
      <c r="A20" s="9"/>
      <c r="B20" s="15"/>
      <c r="C20" s="16"/>
      <c r="D20" s="16"/>
      <c r="E20" s="16"/>
      <c r="F20" s="19"/>
      <c r="G20" s="15"/>
      <c r="H20" s="17"/>
      <c r="I20" s="10" t="e">
        <f t="shared" si="0"/>
        <v>#DIV/0!</v>
      </c>
      <c r="J20" s="18"/>
      <c r="K20" s="20"/>
      <c r="L20" s="20"/>
      <c r="M20" s="30">
        <f>J20+M19</f>
        <v>54315.7</v>
      </c>
    </row>
    <row r="21" spans="1:13" x14ac:dyDescent="0.25">
      <c r="A21" s="9"/>
      <c r="B21" s="15"/>
      <c r="C21" s="16"/>
      <c r="D21" s="16"/>
      <c r="E21" s="16"/>
      <c r="F21" s="19"/>
      <c r="G21" s="15"/>
      <c r="H21" s="17"/>
      <c r="I21" s="10" t="e">
        <f t="shared" si="0"/>
        <v>#DIV/0!</v>
      </c>
      <c r="J21" s="18"/>
      <c r="K21" s="20"/>
      <c r="L21" s="20"/>
      <c r="M21" s="30">
        <f t="shared" si="1"/>
        <v>54315.7</v>
      </c>
    </row>
    <row r="22" spans="1:13" x14ac:dyDescent="0.25">
      <c r="A22" s="9"/>
      <c r="B22" s="15"/>
      <c r="C22" s="16"/>
      <c r="D22" s="16"/>
      <c r="E22" s="16"/>
      <c r="F22" s="19"/>
      <c r="G22" s="15"/>
      <c r="H22" s="17"/>
      <c r="I22" s="10" t="e">
        <f t="shared" si="0"/>
        <v>#DIV/0!</v>
      </c>
      <c r="J22" s="18"/>
      <c r="K22" s="20"/>
      <c r="L22" s="20"/>
      <c r="M22" s="30">
        <f t="shared" si="1"/>
        <v>54315.7</v>
      </c>
    </row>
    <row r="23" spans="1:13" x14ac:dyDescent="0.25">
      <c r="A23" s="9"/>
      <c r="B23" s="15"/>
      <c r="C23" s="16"/>
      <c r="D23" s="16"/>
      <c r="E23" s="16"/>
      <c r="F23" s="19"/>
      <c r="G23" s="15"/>
      <c r="H23" s="17"/>
      <c r="I23" s="10" t="e">
        <f>(H23-F23)/F23</f>
        <v>#DIV/0!</v>
      </c>
      <c r="J23" s="18"/>
      <c r="K23" s="22"/>
      <c r="L23" s="22"/>
      <c r="M23" s="30">
        <f t="shared" si="1"/>
        <v>54315.7</v>
      </c>
    </row>
    <row r="24" spans="1:13" x14ac:dyDescent="0.25">
      <c r="A24" s="9"/>
      <c r="B24" s="15"/>
      <c r="C24" s="16"/>
      <c r="D24" s="16"/>
      <c r="E24" s="16"/>
      <c r="F24" s="19"/>
      <c r="G24" s="15"/>
      <c r="H24" s="17"/>
      <c r="I24" s="10" t="e">
        <f t="shared" si="0"/>
        <v>#DIV/0!</v>
      </c>
      <c r="J24" s="18"/>
      <c r="K24" s="22"/>
      <c r="L24" s="22"/>
      <c r="M24" s="30">
        <f t="shared" si="1"/>
        <v>54315.7</v>
      </c>
    </row>
    <row r="25" spans="1:13" x14ac:dyDescent="0.25">
      <c r="A25" s="9"/>
      <c r="B25" s="15"/>
      <c r="C25" s="16"/>
      <c r="D25" s="16"/>
      <c r="E25" s="16"/>
      <c r="F25" s="19"/>
      <c r="G25" s="15"/>
      <c r="H25" s="17"/>
      <c r="I25" s="10" t="e">
        <f t="shared" si="0"/>
        <v>#DIV/0!</v>
      </c>
      <c r="J25" s="18"/>
      <c r="K25" s="22"/>
      <c r="L25" s="22"/>
      <c r="M25" s="30">
        <f t="shared" si="1"/>
        <v>54315.7</v>
      </c>
    </row>
    <row r="26" spans="1:13" s="1" customFormat="1" x14ac:dyDescent="0.25">
      <c r="A26" s="9"/>
      <c r="B26" s="15"/>
      <c r="C26" s="16"/>
      <c r="D26" s="16"/>
      <c r="E26" s="16"/>
      <c r="F26" s="19"/>
      <c r="G26" s="15"/>
      <c r="H26" s="17"/>
      <c r="I26" s="10" t="e">
        <f t="shared" si="0"/>
        <v>#DIV/0!</v>
      </c>
      <c r="J26" s="18"/>
      <c r="K26" s="22"/>
      <c r="L26" s="22"/>
      <c r="M26" s="30">
        <f t="shared" si="1"/>
        <v>54315.7</v>
      </c>
    </row>
    <row r="27" spans="1:13" s="1" customFormat="1" x14ac:dyDescent="0.25">
      <c r="A27" s="9"/>
      <c r="B27" s="15"/>
      <c r="C27" s="16"/>
      <c r="D27" s="16"/>
      <c r="E27" s="16"/>
      <c r="F27" s="19"/>
      <c r="G27" s="15"/>
      <c r="H27" s="17"/>
      <c r="I27" s="10" t="e">
        <f t="shared" si="0"/>
        <v>#DIV/0!</v>
      </c>
      <c r="J27" s="18"/>
      <c r="K27" s="22"/>
      <c r="L27" s="22"/>
      <c r="M27" s="30">
        <f t="shared" si="1"/>
        <v>54315.7</v>
      </c>
    </row>
    <row r="28" spans="1:13" s="1" customFormat="1" x14ac:dyDescent="0.25">
      <c r="A28" s="9"/>
      <c r="B28" s="15"/>
      <c r="C28" s="16"/>
      <c r="D28" s="16"/>
      <c r="E28" s="16"/>
      <c r="F28" s="19"/>
      <c r="G28" s="15"/>
      <c r="H28" s="17"/>
      <c r="I28" s="10" t="e">
        <f t="shared" si="0"/>
        <v>#DIV/0!</v>
      </c>
      <c r="J28" s="18"/>
      <c r="K28" s="22"/>
      <c r="L28" s="22"/>
      <c r="M28" s="30">
        <f t="shared" si="1"/>
        <v>54315.7</v>
      </c>
    </row>
    <row r="29" spans="1:13" s="1" customFormat="1" x14ac:dyDescent="0.25">
      <c r="A29" s="9"/>
      <c r="B29" s="15"/>
      <c r="C29" s="16"/>
      <c r="D29" s="16"/>
      <c r="E29" s="16"/>
      <c r="F29" s="19"/>
      <c r="G29" s="15"/>
      <c r="H29" s="17"/>
      <c r="I29" s="10" t="e">
        <f t="shared" si="0"/>
        <v>#DIV/0!</v>
      </c>
      <c r="J29" s="18"/>
      <c r="K29" s="22"/>
      <c r="L29" s="22"/>
      <c r="M29" s="30">
        <f t="shared" si="1"/>
        <v>54315.7</v>
      </c>
    </row>
    <row r="30" spans="1:13" x14ac:dyDescent="0.25">
      <c r="A30" s="9"/>
      <c r="B30" s="15"/>
      <c r="C30" s="16"/>
      <c r="D30" s="16"/>
      <c r="E30" s="16"/>
      <c r="F30" s="19"/>
      <c r="G30" s="15"/>
      <c r="H30" s="17"/>
      <c r="I30" s="10" t="e">
        <f t="shared" si="0"/>
        <v>#DIV/0!</v>
      </c>
      <c r="J30" s="18"/>
      <c r="K30" s="22"/>
      <c r="L30" s="22"/>
      <c r="M30" s="30">
        <f t="shared" si="1"/>
        <v>54315.7</v>
      </c>
    </row>
    <row r="31" spans="1:13" x14ac:dyDescent="0.25">
      <c r="A31" s="9"/>
      <c r="B31" s="15"/>
      <c r="C31" s="16"/>
      <c r="D31" s="16"/>
      <c r="E31" s="16"/>
      <c r="F31" s="19"/>
      <c r="G31" s="15"/>
      <c r="H31" s="17"/>
      <c r="I31" s="10" t="e">
        <f t="shared" si="0"/>
        <v>#DIV/0!</v>
      </c>
      <c r="J31" s="18"/>
      <c r="K31" s="22"/>
      <c r="L31" s="22"/>
      <c r="M31" s="30">
        <f t="shared" si="1"/>
        <v>54315.7</v>
      </c>
    </row>
    <row r="32" spans="1:13" x14ac:dyDescent="0.25">
      <c r="A32" s="9"/>
      <c r="B32" s="15"/>
      <c r="C32" s="16"/>
      <c r="D32" s="16"/>
      <c r="E32" s="16"/>
      <c r="F32" s="19"/>
      <c r="G32" s="15"/>
      <c r="H32" s="17"/>
      <c r="I32" s="10" t="e">
        <f t="shared" si="0"/>
        <v>#DIV/0!</v>
      </c>
      <c r="J32" s="18"/>
      <c r="K32" s="22"/>
      <c r="L32" s="22"/>
      <c r="M32" s="30">
        <f t="shared" si="1"/>
        <v>54315.7</v>
      </c>
    </row>
    <row r="33" spans="1:13" x14ac:dyDescent="0.25">
      <c r="A33" s="9"/>
      <c r="B33" s="15"/>
      <c r="C33" s="16"/>
      <c r="D33" s="16"/>
      <c r="E33" s="16"/>
      <c r="F33" s="19"/>
      <c r="G33" s="15"/>
      <c r="H33" s="17"/>
      <c r="I33" s="10" t="e">
        <f t="shared" si="0"/>
        <v>#DIV/0!</v>
      </c>
      <c r="J33" s="18"/>
      <c r="K33" s="22"/>
      <c r="L33" s="22"/>
      <c r="M33" s="30">
        <f t="shared" si="1"/>
        <v>54315.7</v>
      </c>
    </row>
  </sheetData>
  <mergeCells count="3">
    <mergeCell ref="G2:H2"/>
    <mergeCell ref="G3:H3"/>
    <mergeCell ref="G4:H4"/>
  </mergeCells>
  <conditionalFormatting sqref="I16:I33">
    <cfRule type="cellIs" dxfId="5" priority="7" operator="lessThan">
      <formula>0</formula>
    </cfRule>
    <cfRule type="cellIs" dxfId="4" priority="8" operator="greaterThan">
      <formula>0</formula>
    </cfRule>
  </conditionalFormatting>
  <conditionalFormatting sqref="J16:J33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E16:E33">
    <cfRule type="cellIs" dxfId="1" priority="1" operator="equal">
      <formula>"LONG"</formula>
    </cfRule>
    <cfRule type="cellIs" dxfId="0" priority="2" operator="equal">
      <formula>"SHORT"</formula>
    </cfRule>
  </conditionalFormatting>
  <hyperlinks>
    <hyperlink ref="J3" r:id="rId1"/>
  </hyperlinks>
  <pageMargins left="0.7" right="0.7" top="0.78740157499999996" bottom="0.78740157499999996" header="0.3" footer="0.3"/>
  <pageSetup paperSize="9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H35"/>
  <sheetViews>
    <sheetView showGridLines="0" workbookViewId="0"/>
  </sheetViews>
  <sheetFormatPr baseColWidth="10" defaultRowHeight="15" x14ac:dyDescent="0.25"/>
  <sheetData>
    <row r="10" spans="2:2" x14ac:dyDescent="0.25">
      <c r="B10" s="13" t="s">
        <v>20</v>
      </c>
    </row>
    <row r="35" spans="8:8" x14ac:dyDescent="0.25">
      <c r="H35" s="49" t="s">
        <v>49</v>
      </c>
    </row>
  </sheetData>
  <hyperlinks>
    <hyperlink ref="H35" r:id="rId1"/>
  </hyperlinks>
  <pageMargins left="0.7" right="0.7" top="0.78740157499999996" bottom="0.78740157499999996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Dokumentation der Trades</vt:lpstr>
      <vt:lpstr>TradingBrothers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www.tradingbrothers.com</dc:creator>
  <cp:lastModifiedBy>Arne Elsner</cp:lastModifiedBy>
  <dcterms:created xsi:type="dcterms:W3CDTF">2013-04-23T12:06:06Z</dcterms:created>
  <dcterms:modified xsi:type="dcterms:W3CDTF">2021-07-01T18:33:08Z</dcterms:modified>
</cp:coreProperties>
</file>